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675"/>
  </bookViews>
  <sheets>
    <sheet name="Лист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/>
  <c r="N6"/>
  <c r="M19"/>
  <c r="M25"/>
  <c r="M26"/>
  <c r="M16"/>
  <c r="N13"/>
  <c r="N12"/>
  <c r="M24"/>
  <c r="M22"/>
  <c r="M21"/>
  <c r="M20"/>
  <c r="M18"/>
  <c r="M15"/>
  <c r="M27" l="1"/>
  <c r="M28" s="1"/>
  <c r="N3" l="1"/>
  <c r="N4"/>
  <c r="N5"/>
  <c r="N7"/>
  <c r="N9"/>
  <c r="N10"/>
  <c r="N11"/>
  <c r="N2"/>
</calcChain>
</file>

<file path=xl/sharedStrings.xml><?xml version="1.0" encoding="utf-8"?>
<sst xmlns="http://schemas.openxmlformats.org/spreadsheetml/2006/main" count="123" uniqueCount="86">
  <si>
    <t>№ п/п</t>
  </si>
  <si>
    <t>Блок управления</t>
  </si>
  <si>
    <t>Печатающее устройство в сборе или печатающая головка</t>
  </si>
  <si>
    <t>Автоотрез</t>
  </si>
  <si>
    <t>Фискальный накопитель</t>
  </si>
  <si>
    <t>Комплект кабелей</t>
  </si>
  <si>
    <t>Комплект пластиковых деталей</t>
  </si>
  <si>
    <t>Модуль коммуникации</t>
  </si>
  <si>
    <t>Модуль индикации</t>
  </si>
  <si>
    <t>Блок питания</t>
  </si>
  <si>
    <t>Интерфейсный кабель RS-232</t>
  </si>
  <si>
    <t>Интерфейсный кабель USB</t>
  </si>
  <si>
    <t>Интерфейсный кабель RS-RG45</t>
  </si>
  <si>
    <t>АТОЛ FPrint-22ПТК</t>
  </si>
  <si>
    <t>АТОЛ 22Ф</t>
  </si>
  <si>
    <t>АТОЛ 55Ф</t>
  </si>
  <si>
    <t>АТОЛ 11Ф</t>
  </si>
  <si>
    <t>АТОЛ 77Ф</t>
  </si>
  <si>
    <t>АТОЛ 52Ф</t>
  </si>
  <si>
    <t>АТОЛ 90Ф</t>
  </si>
  <si>
    <t>АТОЛ 60Ф</t>
  </si>
  <si>
    <t>АТОЛ 25Ф</t>
  </si>
  <si>
    <t>АТОЛ 30Ф</t>
  </si>
  <si>
    <t>Итого</t>
  </si>
  <si>
    <t>0 если в сборе</t>
  </si>
  <si>
    <t>курс</t>
  </si>
  <si>
    <t>$</t>
  </si>
  <si>
    <t>руб.</t>
  </si>
  <si>
    <t>Наименование ЗИП / модель ФР/кол-во (код)</t>
  </si>
  <si>
    <t>2 (38127)</t>
  </si>
  <si>
    <t>2 (37446)</t>
  </si>
  <si>
    <t>2 (33487)</t>
  </si>
  <si>
    <t>2 (39217)</t>
  </si>
  <si>
    <t>2 (38730)</t>
  </si>
  <si>
    <t>2 (37981)</t>
  </si>
  <si>
    <t>2 (21133)</t>
  </si>
  <si>
    <t>2 (27520)</t>
  </si>
  <si>
    <t>2 (10916)</t>
  </si>
  <si>
    <t>2 (35749)</t>
  </si>
  <si>
    <t>2 (38182)</t>
  </si>
  <si>
    <t>2 (10925)</t>
  </si>
  <si>
    <t>2 (38183)</t>
  </si>
  <si>
    <t>2 (26241+26237)</t>
  </si>
  <si>
    <t>2 (26243 + 16233 +  26239)</t>
  </si>
  <si>
    <t xml:space="preserve">2 (11229, 11215, 11216) </t>
  </si>
  <si>
    <t>2 (35369, 35994)</t>
  </si>
  <si>
    <t>2 (26243, 26244, 26242)</t>
  </si>
  <si>
    <t>1 (37499)</t>
  </si>
  <si>
    <t>1 (37501)</t>
  </si>
  <si>
    <t>1 (34478)</t>
  </si>
  <si>
    <t>1 (11219, 11226, 11223, 11217)</t>
  </si>
  <si>
    <t>1 (35964, 35966, 35971, 35963, 35974,35968, 35970)</t>
  </si>
  <si>
    <t>1 (38277, 38281, 38285, 38287, 38292)</t>
  </si>
  <si>
    <t>1 (37503)</t>
  </si>
  <si>
    <t>3 (разных видов) х 2 (39120/39121/38886/38889/36952)</t>
  </si>
  <si>
    <t>1 (31955)</t>
  </si>
  <si>
    <t>1 (31952)</t>
  </si>
  <si>
    <t>1 (31956)</t>
  </si>
  <si>
    <t>1 (33806)</t>
  </si>
  <si>
    <t>3 (4334)</t>
  </si>
  <si>
    <t>2 (33777)</t>
  </si>
  <si>
    <t>0 (4334)</t>
  </si>
  <si>
    <t>0 (33777)</t>
  </si>
  <si>
    <t>3 (37391)</t>
  </si>
  <si>
    <t>3 (37392)</t>
  </si>
  <si>
    <t>3 (33882)</t>
  </si>
  <si>
    <t>0 (37392)</t>
  </si>
  <si>
    <t>3 (36684)</t>
  </si>
  <si>
    <t>Наименование ЗИП / модель ФР / кол-во</t>
  </si>
  <si>
    <t>Ориентировочная стоимость ЗИП в $</t>
  </si>
  <si>
    <t>Номенклатурные коды ЗИП для заказа</t>
  </si>
  <si>
    <t>2 (34451)</t>
  </si>
  <si>
    <t>Рекоменд. кол-во на модель</t>
  </si>
  <si>
    <t>Марка-пломба АТОЛ</t>
  </si>
  <si>
    <t>100 (38758)</t>
  </si>
  <si>
    <t>2 (37046)</t>
  </si>
  <si>
    <t>2 (38555)</t>
  </si>
  <si>
    <t>2 (29392, 29393, 34329)</t>
  </si>
  <si>
    <t>2 (34153)</t>
  </si>
  <si>
    <t>2 (26239, 16235)</t>
  </si>
  <si>
    <t>1 (27473)</t>
  </si>
  <si>
    <t>1 (33467, 33471, 33468, 33472, 33473, 33474)</t>
  </si>
  <si>
    <t>1 (31957)</t>
  </si>
  <si>
    <t>2 (39150)</t>
  </si>
  <si>
    <t>3 (различных видов c WiFi, 2-3G, Bluetooth) х 2 шт.</t>
  </si>
  <si>
    <t>3 (38626)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</si>
</sst>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FF0000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i/>
      <u/>
      <sz val="8"/>
      <color rgb="FFFF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7" borderId="6" xfId="0" applyFont="1" applyFill="1" applyBorder="1" applyAlignment="1">
      <alignment vertical="center"/>
    </xf>
    <xf numFmtId="0" fontId="2" fillId="7" borderId="8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"/>
  <sheetViews>
    <sheetView tabSelected="1" topLeftCell="A16" workbookViewId="0">
      <selection activeCell="N35" sqref="N35"/>
    </sheetView>
  </sheetViews>
  <sheetFormatPr defaultRowHeight="15"/>
  <cols>
    <col min="2" max="2" width="42.7109375" customWidth="1"/>
    <col min="3" max="3" width="12.7109375" customWidth="1"/>
    <col min="13" max="13" width="11.140625" customWidth="1"/>
  </cols>
  <sheetData>
    <row r="1" spans="1:15" ht="50.25" customHeight="1" thickBot="1">
      <c r="A1" s="1" t="s">
        <v>0</v>
      </c>
      <c r="B1" s="3" t="s">
        <v>68</v>
      </c>
      <c r="C1" s="10" t="s">
        <v>13</v>
      </c>
      <c r="D1" s="10" t="s">
        <v>14</v>
      </c>
      <c r="E1" s="10" t="s">
        <v>15</v>
      </c>
      <c r="F1" s="10" t="s">
        <v>16</v>
      </c>
      <c r="G1" s="10" t="s">
        <v>17</v>
      </c>
      <c r="H1" s="10" t="s">
        <v>18</v>
      </c>
      <c r="I1" s="10" t="s">
        <v>19</v>
      </c>
      <c r="J1" s="10" t="s">
        <v>20</v>
      </c>
      <c r="K1" s="10" t="s">
        <v>21</v>
      </c>
      <c r="L1" s="10" t="s">
        <v>22</v>
      </c>
      <c r="M1" s="9" t="s">
        <v>72</v>
      </c>
      <c r="N1" s="12" t="s">
        <v>23</v>
      </c>
    </row>
    <row r="2" spans="1:15" ht="15.75" customHeight="1" thickBot="1">
      <c r="A2" s="2">
        <v>1</v>
      </c>
      <c r="B2" s="8" t="s">
        <v>1</v>
      </c>
      <c r="C2" s="36">
        <v>2</v>
      </c>
      <c r="D2" s="37"/>
      <c r="E2" s="38"/>
      <c r="F2" s="4">
        <v>2</v>
      </c>
      <c r="G2" s="4">
        <v>2</v>
      </c>
      <c r="H2" s="4">
        <v>2</v>
      </c>
      <c r="I2" s="4">
        <v>2</v>
      </c>
      <c r="J2" s="4">
        <v>2</v>
      </c>
      <c r="K2" s="4">
        <v>2</v>
      </c>
      <c r="L2" s="4">
        <v>2</v>
      </c>
      <c r="M2" s="13">
        <v>2</v>
      </c>
      <c r="N2" s="13">
        <f>SUM(C2:L2)</f>
        <v>16</v>
      </c>
    </row>
    <row r="3" spans="1:15" ht="26.25" thickBot="1">
      <c r="A3" s="2">
        <v>2</v>
      </c>
      <c r="B3" s="8" t="s">
        <v>2</v>
      </c>
      <c r="C3" s="39">
        <v>2</v>
      </c>
      <c r="D3" s="40"/>
      <c r="E3" s="4">
        <v>2</v>
      </c>
      <c r="F3" s="5">
        <v>2</v>
      </c>
      <c r="G3" s="4">
        <v>2</v>
      </c>
      <c r="H3" s="4">
        <v>2</v>
      </c>
      <c r="I3" s="47">
        <v>2</v>
      </c>
      <c r="J3" s="48"/>
      <c r="K3" s="4">
        <v>2</v>
      </c>
      <c r="L3" s="4">
        <v>2</v>
      </c>
      <c r="M3" s="13">
        <v>2</v>
      </c>
      <c r="N3" s="13">
        <f t="shared" ref="N3:N13" si="0">SUM(C3:L3)</f>
        <v>16</v>
      </c>
    </row>
    <row r="4" spans="1:15" ht="15.75" thickBot="1">
      <c r="A4" s="2">
        <v>3</v>
      </c>
      <c r="B4" s="8" t="s">
        <v>3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11">
        <v>2</v>
      </c>
      <c r="I4" s="4">
        <v>0</v>
      </c>
      <c r="J4" s="4">
        <v>0</v>
      </c>
      <c r="K4" s="11">
        <v>2</v>
      </c>
      <c r="L4" s="4">
        <v>0</v>
      </c>
      <c r="M4" s="13">
        <v>2</v>
      </c>
      <c r="N4" s="13">
        <f t="shared" si="0"/>
        <v>4</v>
      </c>
      <c r="O4" s="17" t="s">
        <v>24</v>
      </c>
    </row>
    <row r="5" spans="1:15" ht="15.75" thickBot="1">
      <c r="A5" s="2">
        <v>4</v>
      </c>
      <c r="B5" s="8" t="s">
        <v>4</v>
      </c>
      <c r="C5" s="33">
        <v>3</v>
      </c>
      <c r="D5" s="34"/>
      <c r="E5" s="34"/>
      <c r="F5" s="34"/>
      <c r="G5" s="34"/>
      <c r="H5" s="34"/>
      <c r="I5" s="34"/>
      <c r="J5" s="34"/>
      <c r="K5" s="34"/>
      <c r="L5" s="35"/>
      <c r="M5" s="13">
        <v>1</v>
      </c>
      <c r="N5" s="13">
        <f t="shared" si="0"/>
        <v>3</v>
      </c>
    </row>
    <row r="6" spans="1:15" ht="15.75" thickBot="1">
      <c r="A6" s="2">
        <v>5</v>
      </c>
      <c r="B6" s="8" t="s">
        <v>5</v>
      </c>
      <c r="C6" s="39">
        <v>2</v>
      </c>
      <c r="D6" s="49"/>
      <c r="E6" s="40"/>
      <c r="F6" s="4">
        <v>2</v>
      </c>
      <c r="G6" s="4">
        <v>2</v>
      </c>
      <c r="H6" s="4">
        <v>2</v>
      </c>
      <c r="I6" s="4">
        <v>2</v>
      </c>
      <c r="J6" s="4">
        <v>2</v>
      </c>
      <c r="K6" s="4">
        <v>2</v>
      </c>
      <c r="L6" s="4">
        <v>2</v>
      </c>
      <c r="M6" s="13">
        <v>2</v>
      </c>
      <c r="N6" s="13">
        <f>SUM(C6:L6)</f>
        <v>16</v>
      </c>
    </row>
    <row r="7" spans="1:15" ht="15.75" thickBot="1">
      <c r="A7" s="2">
        <v>6</v>
      </c>
      <c r="B7" s="8" t="s">
        <v>6</v>
      </c>
      <c r="C7" s="39">
        <v>1</v>
      </c>
      <c r="D7" s="40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13">
        <v>1</v>
      </c>
      <c r="N7" s="13">
        <f t="shared" si="0"/>
        <v>9</v>
      </c>
    </row>
    <row r="8" spans="1:15" ht="15.75" thickBot="1">
      <c r="A8" s="2">
        <v>7</v>
      </c>
      <c r="B8" s="8" t="s">
        <v>7</v>
      </c>
      <c r="C8" s="41" t="s">
        <v>84</v>
      </c>
      <c r="D8" s="46"/>
      <c r="E8" s="46"/>
      <c r="F8" s="46"/>
      <c r="G8" s="46"/>
      <c r="H8" s="46"/>
      <c r="I8" s="46"/>
      <c r="J8" s="46"/>
      <c r="K8" s="46"/>
      <c r="L8" s="42"/>
      <c r="M8" s="13">
        <v>1</v>
      </c>
      <c r="N8" s="13">
        <v>6</v>
      </c>
    </row>
    <row r="9" spans="1:15" ht="15.75" thickBot="1">
      <c r="A9" s="2">
        <v>8</v>
      </c>
      <c r="B9" s="8" t="s">
        <v>8</v>
      </c>
      <c r="C9" s="41">
        <v>1</v>
      </c>
      <c r="D9" s="42"/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1</v>
      </c>
      <c r="M9" s="13">
        <v>1</v>
      </c>
      <c r="N9" s="13">
        <f t="shared" si="0"/>
        <v>7</v>
      </c>
    </row>
    <row r="10" spans="1:15" ht="15.75" thickBot="1">
      <c r="A10" s="2">
        <v>9</v>
      </c>
      <c r="B10" s="8" t="s">
        <v>9</v>
      </c>
      <c r="C10" s="36">
        <v>3</v>
      </c>
      <c r="D10" s="37"/>
      <c r="E10" s="37"/>
      <c r="F10" s="37"/>
      <c r="G10" s="37"/>
      <c r="H10" s="38"/>
      <c r="I10" s="6">
        <v>2</v>
      </c>
      <c r="J10" s="36">
        <v>0</v>
      </c>
      <c r="K10" s="38"/>
      <c r="L10" s="6">
        <v>0</v>
      </c>
      <c r="M10" s="13">
        <v>2</v>
      </c>
      <c r="N10" s="13">
        <f t="shared" si="0"/>
        <v>5</v>
      </c>
    </row>
    <row r="11" spans="1:15" ht="15.75" thickBot="1">
      <c r="A11" s="2">
        <v>10</v>
      </c>
      <c r="B11" s="8" t="s">
        <v>10</v>
      </c>
      <c r="C11" s="4">
        <v>0</v>
      </c>
      <c r="D11" s="4">
        <v>0</v>
      </c>
      <c r="E11" s="4">
        <v>0</v>
      </c>
      <c r="F11" s="4">
        <v>0</v>
      </c>
      <c r="G11" s="7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13">
        <v>3</v>
      </c>
      <c r="N11" s="13">
        <f t="shared" si="0"/>
        <v>3</v>
      </c>
    </row>
    <row r="12" spans="1:15" ht="15.75" thickBot="1">
      <c r="A12" s="2">
        <v>11</v>
      </c>
      <c r="B12" s="8" t="s">
        <v>11</v>
      </c>
      <c r="C12" s="43">
        <v>3</v>
      </c>
      <c r="D12" s="44"/>
      <c r="E12" s="44"/>
      <c r="F12" s="44"/>
      <c r="G12" s="44"/>
      <c r="H12" s="45"/>
      <c r="I12" s="36">
        <v>3</v>
      </c>
      <c r="J12" s="38"/>
      <c r="K12" s="15">
        <v>0</v>
      </c>
      <c r="L12" s="16"/>
      <c r="M12" s="13">
        <v>3</v>
      </c>
      <c r="N12" s="13">
        <f t="shared" si="0"/>
        <v>6</v>
      </c>
    </row>
    <row r="13" spans="1:15" ht="15.75" thickBot="1">
      <c r="A13" s="2">
        <v>12</v>
      </c>
      <c r="B13" s="8" t="s">
        <v>12</v>
      </c>
      <c r="C13" s="33">
        <v>3</v>
      </c>
      <c r="D13" s="34"/>
      <c r="E13" s="34"/>
      <c r="F13" s="34"/>
      <c r="G13" s="34"/>
      <c r="H13" s="34"/>
      <c r="I13" s="34"/>
      <c r="J13" s="34"/>
      <c r="K13" s="34"/>
      <c r="L13" s="35"/>
      <c r="M13" s="13">
        <v>3</v>
      </c>
      <c r="N13" s="13">
        <f t="shared" si="0"/>
        <v>3</v>
      </c>
    </row>
    <row r="14" spans="1:15" ht="15.75" thickBot="1">
      <c r="C14" s="32" t="s">
        <v>69</v>
      </c>
      <c r="D14" s="32"/>
      <c r="E14" s="32"/>
      <c r="F14" s="32"/>
      <c r="G14" s="32"/>
      <c r="H14" s="32"/>
      <c r="I14" s="32"/>
      <c r="J14" s="32"/>
      <c r="K14" s="32"/>
      <c r="L14" s="32"/>
    </row>
    <row r="15" spans="1:15" ht="15.75" thickBot="1">
      <c r="A15" s="1">
        <v>1</v>
      </c>
      <c r="B15" s="26" t="s">
        <v>1</v>
      </c>
      <c r="C15" s="36">
        <v>67</v>
      </c>
      <c r="D15" s="37"/>
      <c r="E15" s="38"/>
      <c r="F15" s="4">
        <v>57</v>
      </c>
      <c r="G15" s="4">
        <v>75</v>
      </c>
      <c r="H15" s="4">
        <v>58</v>
      </c>
      <c r="I15" s="4">
        <v>42</v>
      </c>
      <c r="J15" s="14">
        <v>60</v>
      </c>
      <c r="K15" s="4">
        <v>60</v>
      </c>
      <c r="L15" s="4">
        <v>45</v>
      </c>
      <c r="M15" s="13">
        <f>C15*C2+F15*F2+G15*G2+H15*H2+I15*I2+J15*J2+K15*K2+L15*L2</f>
        <v>928</v>
      </c>
    </row>
    <row r="16" spans="1:15" ht="26.25" thickBot="1">
      <c r="A16" s="2">
        <v>2</v>
      </c>
      <c r="B16" s="8" t="s">
        <v>2</v>
      </c>
      <c r="C16" s="39">
        <v>60</v>
      </c>
      <c r="D16" s="40"/>
      <c r="E16" s="4">
        <v>42</v>
      </c>
      <c r="F16" s="5">
        <v>18.600000000000001</v>
      </c>
      <c r="G16" s="4">
        <v>86</v>
      </c>
      <c r="H16" s="4">
        <v>94.5</v>
      </c>
      <c r="I16" s="47">
        <v>22</v>
      </c>
      <c r="J16" s="48"/>
      <c r="K16" s="4">
        <v>50</v>
      </c>
      <c r="L16" s="4">
        <v>16</v>
      </c>
      <c r="M16" s="13">
        <f>C16*C3+E16*E3+F16*F3+G16*G3+H16*H3+I16*I3+K16*K3+L16*L3</f>
        <v>778.2</v>
      </c>
    </row>
    <row r="17" spans="1:14" ht="15.75" thickBot="1">
      <c r="A17" s="2">
        <v>3</v>
      </c>
      <c r="B17" s="8" t="s">
        <v>3</v>
      </c>
      <c r="C17" s="4">
        <v>0</v>
      </c>
      <c r="D17" s="4">
        <v>0</v>
      </c>
      <c r="E17" s="4">
        <v>0</v>
      </c>
      <c r="F17" s="4">
        <v>0</v>
      </c>
      <c r="G17" s="14">
        <v>0</v>
      </c>
      <c r="H17" s="11">
        <v>50.4</v>
      </c>
      <c r="I17" s="4">
        <v>0</v>
      </c>
      <c r="J17" s="4">
        <v>0</v>
      </c>
      <c r="K17" s="11">
        <v>20</v>
      </c>
      <c r="L17" s="4">
        <v>0</v>
      </c>
      <c r="M17" s="13">
        <v>0</v>
      </c>
      <c r="N17" s="17" t="s">
        <v>24</v>
      </c>
    </row>
    <row r="18" spans="1:14" ht="15.75" thickBot="1">
      <c r="A18" s="2">
        <v>4</v>
      </c>
      <c r="B18" s="8" t="s">
        <v>4</v>
      </c>
      <c r="C18" s="33">
        <v>123</v>
      </c>
      <c r="D18" s="34"/>
      <c r="E18" s="34"/>
      <c r="F18" s="34"/>
      <c r="G18" s="34"/>
      <c r="H18" s="34"/>
      <c r="I18" s="34"/>
      <c r="J18" s="34"/>
      <c r="K18" s="34"/>
      <c r="L18" s="35"/>
      <c r="M18" s="13">
        <f>C18*C5</f>
        <v>369</v>
      </c>
    </row>
    <row r="19" spans="1:14" ht="15.75" thickBot="1">
      <c r="A19" s="2">
        <v>5</v>
      </c>
      <c r="B19" s="8" t="s">
        <v>5</v>
      </c>
      <c r="C19" s="39">
        <v>10</v>
      </c>
      <c r="D19" s="49"/>
      <c r="E19" s="40"/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10</v>
      </c>
      <c r="L19" s="4">
        <v>10</v>
      </c>
      <c r="M19" s="13">
        <f>C19*C6+F19*F6+G19*G6+H19*H6+I19*I6+J19*J6+K19*K6+L19*L6</f>
        <v>160</v>
      </c>
    </row>
    <row r="20" spans="1:14" ht="15.75" thickBot="1">
      <c r="A20" s="2">
        <v>6</v>
      </c>
      <c r="B20" s="8" t="s">
        <v>6</v>
      </c>
      <c r="C20" s="39">
        <v>14</v>
      </c>
      <c r="D20" s="40"/>
      <c r="E20" s="4">
        <v>14</v>
      </c>
      <c r="F20" s="4">
        <v>14</v>
      </c>
      <c r="G20" s="4">
        <v>14</v>
      </c>
      <c r="H20" s="4">
        <v>14</v>
      </c>
      <c r="I20" s="4">
        <v>14</v>
      </c>
      <c r="J20" s="4">
        <v>14</v>
      </c>
      <c r="K20" s="4">
        <v>14</v>
      </c>
      <c r="L20" s="4">
        <v>14</v>
      </c>
      <c r="M20" s="13">
        <f>C20*C7+E20*E7+F20*F7+G20*G7+H20*H7+I20*I7+J20*J7+K20*K7+L20*L7</f>
        <v>126</v>
      </c>
    </row>
    <row r="21" spans="1:14" ht="15.75" thickBot="1">
      <c r="A21" s="2">
        <v>7</v>
      </c>
      <c r="B21" s="8" t="s">
        <v>7</v>
      </c>
      <c r="C21" s="41">
        <v>50</v>
      </c>
      <c r="D21" s="46"/>
      <c r="E21" s="46"/>
      <c r="F21" s="46"/>
      <c r="G21" s="46"/>
      <c r="H21" s="46"/>
      <c r="I21" s="46"/>
      <c r="J21" s="46"/>
      <c r="K21" s="46"/>
      <c r="L21" s="42"/>
      <c r="M21" s="13">
        <f>C21*N8</f>
        <v>300</v>
      </c>
    </row>
    <row r="22" spans="1:14" ht="15.75" thickBot="1">
      <c r="A22" s="2">
        <v>8</v>
      </c>
      <c r="B22" s="8" t="s">
        <v>8</v>
      </c>
      <c r="C22" s="20">
        <v>1.5</v>
      </c>
      <c r="D22" s="21"/>
      <c r="E22" s="4">
        <v>1.5</v>
      </c>
      <c r="F22" s="4">
        <v>1.5</v>
      </c>
      <c r="G22" s="4">
        <v>1.5</v>
      </c>
      <c r="H22" s="4">
        <v>1.5</v>
      </c>
      <c r="I22" s="4">
        <v>0</v>
      </c>
      <c r="J22" s="4">
        <v>1.5</v>
      </c>
      <c r="K22" s="4">
        <v>0</v>
      </c>
      <c r="L22" s="4">
        <v>1.5</v>
      </c>
      <c r="M22" s="13">
        <f>C22*C9+E22*E9+F22*F9+G22*G9+H22*H9+I22*I9+J22*J9+K22*K9+L22*L9</f>
        <v>10.5</v>
      </c>
    </row>
    <row r="23" spans="1:14" ht="15.75" thickBot="1">
      <c r="A23" s="2">
        <v>9</v>
      </c>
      <c r="B23" s="8" t="s">
        <v>9</v>
      </c>
      <c r="C23" s="36">
        <v>35</v>
      </c>
      <c r="D23" s="37"/>
      <c r="E23" s="37"/>
      <c r="F23" s="37"/>
      <c r="G23" s="37"/>
      <c r="H23" s="38"/>
      <c r="I23" s="6">
        <v>15</v>
      </c>
      <c r="J23" s="36">
        <v>35</v>
      </c>
      <c r="K23" s="38"/>
      <c r="L23" s="6">
        <v>15</v>
      </c>
      <c r="M23" s="13">
        <f>C23*C10+I23*I10</f>
        <v>135</v>
      </c>
    </row>
    <row r="24" spans="1:14" ht="15.75" thickBot="1">
      <c r="A24" s="2">
        <v>10</v>
      </c>
      <c r="B24" s="8" t="s">
        <v>10</v>
      </c>
      <c r="C24" s="4"/>
      <c r="D24" s="4"/>
      <c r="E24" s="4"/>
      <c r="F24" s="4"/>
      <c r="G24" s="7">
        <v>3.1</v>
      </c>
      <c r="H24" s="4"/>
      <c r="I24" s="4"/>
      <c r="J24" s="4"/>
      <c r="K24" s="4"/>
      <c r="L24" s="4"/>
      <c r="M24" s="13">
        <f>G24*M11</f>
        <v>9.3000000000000007</v>
      </c>
    </row>
    <row r="25" spans="1:14" ht="15.75" thickBot="1">
      <c r="A25" s="2">
        <v>11</v>
      </c>
      <c r="B25" s="8" t="s">
        <v>11</v>
      </c>
      <c r="C25" s="43">
        <v>5.7</v>
      </c>
      <c r="D25" s="44"/>
      <c r="E25" s="44"/>
      <c r="F25" s="44"/>
      <c r="G25" s="44"/>
      <c r="H25" s="45"/>
      <c r="I25" s="36">
        <v>2.4</v>
      </c>
      <c r="J25" s="38"/>
      <c r="K25" s="43">
        <v>5.7</v>
      </c>
      <c r="L25" s="45"/>
      <c r="M25" s="13">
        <f>C25*C12+I25*I12</f>
        <v>24.3</v>
      </c>
    </row>
    <row r="26" spans="1:14" ht="15.75" thickBot="1">
      <c r="A26" s="2">
        <v>12</v>
      </c>
      <c r="B26" s="8" t="s">
        <v>12</v>
      </c>
      <c r="C26" s="33">
        <v>11</v>
      </c>
      <c r="D26" s="34"/>
      <c r="E26" s="34"/>
      <c r="F26" s="34"/>
      <c r="G26" s="34"/>
      <c r="H26" s="34"/>
      <c r="I26" s="34"/>
      <c r="J26" s="34"/>
      <c r="K26" s="34"/>
      <c r="L26" s="35"/>
      <c r="M26" s="13">
        <f>C26*C13</f>
        <v>33</v>
      </c>
    </row>
    <row r="27" spans="1:14">
      <c r="M27" s="18">
        <f>SUM(M15:M26)</f>
        <v>2873.3</v>
      </c>
      <c r="N27" t="s">
        <v>26</v>
      </c>
    </row>
    <row r="28" spans="1:14">
      <c r="J28" s="27"/>
      <c r="K28" s="4" t="s">
        <v>25</v>
      </c>
      <c r="L28" s="13">
        <v>62</v>
      </c>
      <c r="M28" s="19">
        <f>M27*L28</f>
        <v>178144.6</v>
      </c>
      <c r="N28" t="s">
        <v>27</v>
      </c>
    </row>
    <row r="29" spans="1:14" ht="15.75" thickBot="1">
      <c r="C29" s="53" t="s">
        <v>70</v>
      </c>
      <c r="D29" s="53"/>
      <c r="E29" s="53"/>
      <c r="F29" s="53"/>
      <c r="G29" s="53"/>
      <c r="H29" s="53"/>
      <c r="I29" s="53"/>
      <c r="J29" s="53"/>
      <c r="K29" s="53"/>
      <c r="L29" s="53"/>
      <c r="M29" s="19"/>
    </row>
    <row r="30" spans="1:14" ht="26.25" thickBot="1">
      <c r="A30" s="22" t="s">
        <v>0</v>
      </c>
      <c r="B30" s="23" t="s">
        <v>28</v>
      </c>
      <c r="C30" s="10" t="s">
        <v>13</v>
      </c>
      <c r="D30" s="10" t="s">
        <v>14</v>
      </c>
      <c r="E30" s="10" t="s">
        <v>15</v>
      </c>
      <c r="F30" s="10" t="s">
        <v>16</v>
      </c>
      <c r="G30" s="10" t="s">
        <v>17</v>
      </c>
      <c r="H30" s="10" t="s">
        <v>18</v>
      </c>
      <c r="I30" s="10" t="s">
        <v>19</v>
      </c>
      <c r="J30" s="10" t="s">
        <v>20</v>
      </c>
      <c r="K30" s="10" t="s">
        <v>21</v>
      </c>
      <c r="L30" s="10" t="s">
        <v>22</v>
      </c>
    </row>
    <row r="31" spans="1:14" ht="15.75" thickBot="1">
      <c r="A31" s="24">
        <v>1</v>
      </c>
      <c r="B31" s="8" t="s">
        <v>1</v>
      </c>
      <c r="C31" s="36" t="s">
        <v>29</v>
      </c>
      <c r="D31" s="37"/>
      <c r="E31" s="38"/>
      <c r="F31" s="11" t="s">
        <v>30</v>
      </c>
      <c r="G31" s="11" t="s">
        <v>31</v>
      </c>
      <c r="H31" s="31">
        <v>2</v>
      </c>
      <c r="I31" s="11" t="s">
        <v>32</v>
      </c>
      <c r="J31" s="11" t="s">
        <v>71</v>
      </c>
      <c r="K31" s="11" t="s">
        <v>83</v>
      </c>
      <c r="L31" s="11" t="s">
        <v>33</v>
      </c>
    </row>
    <row r="32" spans="1:14" ht="26.25" thickBot="1">
      <c r="A32" s="24">
        <v>2</v>
      </c>
      <c r="B32" s="8" t="s">
        <v>2</v>
      </c>
      <c r="C32" s="39" t="s">
        <v>34</v>
      </c>
      <c r="D32" s="40"/>
      <c r="E32" s="11" t="s">
        <v>35</v>
      </c>
      <c r="F32" s="5" t="s">
        <v>75</v>
      </c>
      <c r="G32" s="11" t="s">
        <v>36</v>
      </c>
      <c r="H32" s="11" t="s">
        <v>37</v>
      </c>
      <c r="I32" s="36" t="s">
        <v>38</v>
      </c>
      <c r="J32" s="38"/>
      <c r="K32" s="11" t="s">
        <v>39</v>
      </c>
      <c r="L32" s="11" t="s">
        <v>76</v>
      </c>
    </row>
    <row r="33" spans="1:12" ht="15.75" thickBot="1">
      <c r="A33" s="24">
        <v>3</v>
      </c>
      <c r="B33" s="8" t="s">
        <v>3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 t="s">
        <v>40</v>
      </c>
      <c r="I33" s="11">
        <v>0</v>
      </c>
      <c r="J33" s="11">
        <v>0</v>
      </c>
      <c r="K33" s="11" t="s">
        <v>41</v>
      </c>
      <c r="L33" s="11">
        <v>0</v>
      </c>
    </row>
    <row r="34" spans="1:12" ht="15.75" thickBot="1">
      <c r="A34" s="24">
        <v>4</v>
      </c>
      <c r="B34" s="8" t="s">
        <v>4</v>
      </c>
      <c r="C34" s="33" t="s">
        <v>85</v>
      </c>
      <c r="D34" s="34"/>
      <c r="E34" s="34"/>
      <c r="F34" s="34"/>
      <c r="G34" s="34"/>
      <c r="H34" s="34"/>
      <c r="I34" s="34"/>
      <c r="J34" s="34"/>
      <c r="K34" s="34"/>
      <c r="L34" s="35"/>
    </row>
    <row r="35" spans="1:12" ht="34.5" thickBot="1">
      <c r="A35" s="24">
        <v>5</v>
      </c>
      <c r="B35" s="8" t="s">
        <v>5</v>
      </c>
      <c r="C35" s="50" t="s">
        <v>42</v>
      </c>
      <c r="D35" s="51"/>
      <c r="E35" s="52"/>
      <c r="F35" s="25" t="s">
        <v>43</v>
      </c>
      <c r="G35" s="25" t="s">
        <v>77</v>
      </c>
      <c r="H35" s="25" t="s">
        <v>44</v>
      </c>
      <c r="I35" s="25" t="s">
        <v>45</v>
      </c>
      <c r="J35" s="25" t="s">
        <v>78</v>
      </c>
      <c r="K35" s="25" t="s">
        <v>79</v>
      </c>
      <c r="L35" s="25" t="s">
        <v>46</v>
      </c>
    </row>
    <row r="36" spans="1:12" ht="68.25" thickBot="1">
      <c r="A36" s="24">
        <v>6</v>
      </c>
      <c r="B36" s="8" t="s">
        <v>6</v>
      </c>
      <c r="C36" s="50" t="s">
        <v>47</v>
      </c>
      <c r="D36" s="52"/>
      <c r="E36" s="25" t="s">
        <v>48</v>
      </c>
      <c r="F36" s="25" t="s">
        <v>80</v>
      </c>
      <c r="G36" s="25" t="s">
        <v>49</v>
      </c>
      <c r="H36" s="25" t="s">
        <v>50</v>
      </c>
      <c r="I36" s="25" t="s">
        <v>51</v>
      </c>
      <c r="J36" s="25" t="s">
        <v>81</v>
      </c>
      <c r="K36" s="25" t="s">
        <v>52</v>
      </c>
      <c r="L36" s="25" t="s">
        <v>53</v>
      </c>
    </row>
    <row r="37" spans="1:12" ht="15.75" customHeight="1" thickBot="1">
      <c r="A37" s="24">
        <v>7</v>
      </c>
      <c r="B37" s="8" t="s">
        <v>7</v>
      </c>
      <c r="C37" s="54" t="s">
        <v>54</v>
      </c>
      <c r="D37" s="55"/>
      <c r="E37" s="55"/>
      <c r="F37" s="55"/>
      <c r="G37" s="55"/>
      <c r="H37" s="55"/>
      <c r="I37" s="55"/>
      <c r="J37" s="55"/>
      <c r="K37" s="55"/>
      <c r="L37" s="56"/>
    </row>
    <row r="38" spans="1:12" ht="15.75" thickBot="1">
      <c r="A38" s="24">
        <v>8</v>
      </c>
      <c r="B38" s="8" t="s">
        <v>8</v>
      </c>
      <c r="C38" s="36" t="s">
        <v>55</v>
      </c>
      <c r="D38" s="38"/>
      <c r="E38" s="11" t="s">
        <v>56</v>
      </c>
      <c r="F38" s="11" t="s">
        <v>57</v>
      </c>
      <c r="G38" s="11" t="s">
        <v>82</v>
      </c>
      <c r="H38" s="11">
        <v>0</v>
      </c>
      <c r="I38" s="11">
        <v>0</v>
      </c>
      <c r="J38" s="11" t="s">
        <v>58</v>
      </c>
      <c r="K38" s="11">
        <v>0</v>
      </c>
      <c r="L38" s="11" t="s">
        <v>57</v>
      </c>
    </row>
    <row r="39" spans="1:12" ht="15.75" thickBot="1">
      <c r="A39" s="24">
        <v>9</v>
      </c>
      <c r="B39" s="8" t="s">
        <v>9</v>
      </c>
      <c r="C39" s="36" t="s">
        <v>59</v>
      </c>
      <c r="D39" s="37"/>
      <c r="E39" s="37"/>
      <c r="F39" s="37"/>
      <c r="G39" s="37"/>
      <c r="H39" s="38"/>
      <c r="I39" s="6" t="s">
        <v>60</v>
      </c>
      <c r="J39" s="36" t="s">
        <v>61</v>
      </c>
      <c r="K39" s="38"/>
      <c r="L39" s="6" t="s">
        <v>62</v>
      </c>
    </row>
    <row r="40" spans="1:12" ht="15.75" thickBot="1">
      <c r="A40" s="24">
        <v>10</v>
      </c>
      <c r="B40" s="8" t="s">
        <v>10</v>
      </c>
      <c r="C40" s="11">
        <v>0</v>
      </c>
      <c r="D40" s="11">
        <v>0</v>
      </c>
      <c r="E40" s="11">
        <v>0</v>
      </c>
      <c r="F40" s="11">
        <v>0</v>
      </c>
      <c r="G40" s="7" t="s">
        <v>63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</row>
    <row r="41" spans="1:12" ht="15.75" thickBot="1">
      <c r="A41" s="24">
        <v>11</v>
      </c>
      <c r="B41" s="8" t="s">
        <v>11</v>
      </c>
      <c r="C41" s="58" t="s">
        <v>64</v>
      </c>
      <c r="D41" s="59"/>
      <c r="E41" s="59"/>
      <c r="F41" s="59"/>
      <c r="G41" s="59"/>
      <c r="H41" s="60"/>
      <c r="I41" s="36" t="s">
        <v>65</v>
      </c>
      <c r="J41" s="38"/>
      <c r="K41" s="61" t="s">
        <v>66</v>
      </c>
      <c r="L41" s="62"/>
    </row>
    <row r="42" spans="1:12" ht="15.75" thickBot="1">
      <c r="A42" s="24">
        <v>12</v>
      </c>
      <c r="B42" s="30" t="s">
        <v>12</v>
      </c>
      <c r="C42" s="33" t="s">
        <v>67</v>
      </c>
      <c r="D42" s="34"/>
      <c r="E42" s="34"/>
      <c r="F42" s="34"/>
      <c r="G42" s="34"/>
      <c r="H42" s="34"/>
      <c r="I42" s="34"/>
      <c r="J42" s="34"/>
      <c r="K42" s="34"/>
      <c r="L42" s="35"/>
    </row>
    <row r="43" spans="1:12">
      <c r="A43" s="28">
        <v>13</v>
      </c>
      <c r="B43" s="29" t="s">
        <v>73</v>
      </c>
      <c r="C43" s="57" t="s">
        <v>74</v>
      </c>
      <c r="D43" s="57"/>
      <c r="E43" s="57"/>
      <c r="F43" s="57"/>
      <c r="G43" s="57"/>
      <c r="H43" s="57"/>
      <c r="I43" s="57"/>
      <c r="J43" s="57"/>
      <c r="K43" s="57"/>
      <c r="L43" s="57"/>
    </row>
  </sheetData>
  <mergeCells count="43">
    <mergeCell ref="C43:L43"/>
    <mergeCell ref="C41:H41"/>
    <mergeCell ref="I41:J41"/>
    <mergeCell ref="K41:L41"/>
    <mergeCell ref="C42:L42"/>
    <mergeCell ref="C20:D20"/>
    <mergeCell ref="C21:L21"/>
    <mergeCell ref="C23:H23"/>
    <mergeCell ref="J23:K23"/>
    <mergeCell ref="C15:E15"/>
    <mergeCell ref="C16:D16"/>
    <mergeCell ref="I16:J16"/>
    <mergeCell ref="C18:L18"/>
    <mergeCell ref="C19:E19"/>
    <mergeCell ref="C29:L29"/>
    <mergeCell ref="C36:D36"/>
    <mergeCell ref="C37:L37"/>
    <mergeCell ref="C38:D38"/>
    <mergeCell ref="I25:J25"/>
    <mergeCell ref="C25:H25"/>
    <mergeCell ref="K25:L25"/>
    <mergeCell ref="C26:L26"/>
    <mergeCell ref="C39:H39"/>
    <mergeCell ref="J39:K39"/>
    <mergeCell ref="C31:E31"/>
    <mergeCell ref="C32:D32"/>
    <mergeCell ref="I32:J32"/>
    <mergeCell ref="C34:L34"/>
    <mergeCell ref="C35:E35"/>
    <mergeCell ref="C2:E2"/>
    <mergeCell ref="C8:L8"/>
    <mergeCell ref="I3:J3"/>
    <mergeCell ref="C3:D3"/>
    <mergeCell ref="C5:L5"/>
    <mergeCell ref="C6:E6"/>
    <mergeCell ref="C14:L14"/>
    <mergeCell ref="C13:L13"/>
    <mergeCell ref="C10:H10"/>
    <mergeCell ref="C7:D7"/>
    <mergeCell ref="C9:D9"/>
    <mergeCell ref="C12:H12"/>
    <mergeCell ref="I12:J12"/>
    <mergeCell ref="J10:K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ATOL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t.umarov</dc:creator>
  <cp:lastModifiedBy>korchagin</cp:lastModifiedBy>
  <dcterms:created xsi:type="dcterms:W3CDTF">2016-10-10T13:08:55Z</dcterms:created>
  <dcterms:modified xsi:type="dcterms:W3CDTF">2016-11-21T10:45:27Z</dcterms:modified>
</cp:coreProperties>
</file>